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rbanismo_e_Sustentabilidade\DPAV\ANDREA SUNDFELD\29. a. DADOS DA ARBORIZAÇÃO - DPAV\SITE_Atendimento às  Metas do PMAU\SITE_MP_Metas PMAU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D80" i="1" s="1"/>
  <c r="B80" i="1"/>
  <c r="C79" i="1"/>
  <c r="B79" i="1"/>
  <c r="A79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2" i="1"/>
  <c r="C62" i="1"/>
  <c r="B62" i="1"/>
  <c r="A62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4" i="1"/>
  <c r="C54" i="1"/>
  <c r="B54" i="1"/>
  <c r="A54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4" i="1"/>
  <c r="C44" i="1"/>
  <c r="B44" i="1"/>
  <c r="A44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3" i="1"/>
  <c r="C33" i="1"/>
  <c r="B33" i="1"/>
  <c r="A33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0" i="1"/>
  <c r="C20" i="1"/>
  <c r="B20" i="1"/>
  <c r="A20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<sst xmlns="http://schemas.openxmlformats.org/spreadsheetml/2006/main" count="9" uniqueCount="9">
  <si>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 xml:space="preserve">Balanço dos plantios em relação às metas do PMAU (2016) para serem cumpridas em 12 anos
</t>
  </si>
  <si>
    <t>Atualizado em: Junho de 2023</t>
  </si>
  <si>
    <t>REGIÃO CENTRAL</t>
  </si>
  <si>
    <t>REGIÃO LESTE</t>
  </si>
  <si>
    <t>REGIÃO NORTE</t>
  </si>
  <si>
    <t>REGIÃO OESTE</t>
  </si>
  <si>
    <t>REGIÃO SUDESTE</t>
  </si>
  <si>
    <t>REGIÃO SUL</t>
  </si>
  <si>
    <t>% Cumprido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</si>
</sst>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57DFF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D5D5FF"/>
        <bgColor indexed="64"/>
      </patternFill>
    </fill>
    <fill>
      <patternFill patternType="solid">
        <fgColor rgb="FF47DDD9"/>
        <bgColor indexed="64"/>
      </patternFill>
    </fill>
    <fill>
      <patternFill patternType="solid">
        <fgColor rgb="FFC7F5F4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/>
    <xf numFmtId="10" fontId="0" fillId="0" borderId="0" xfId="1" applyNumberFormat="1" applyFont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9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10" fontId="0" fillId="0" borderId="5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0" fontId="0" fillId="0" borderId="13" xfId="1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5" borderId="14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10" fontId="2" fillId="10" borderId="7" xfId="1" applyNumberFormat="1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10" fontId="2" fillId="10" borderId="10" xfId="1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top"/>
    </xf>
    <xf numFmtId="0" fontId="2" fillId="11" borderId="2" xfId="0" applyFont="1" applyFill="1" applyBorder="1" applyAlignment="1">
      <alignment horizontal="left" vertical="top"/>
    </xf>
    <xf numFmtId="0" fontId="2" fillId="11" borderId="3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2" fillId="12" borderId="7" xfId="0" applyNumberFormat="1" applyFont="1" applyFill="1" applyBorder="1" applyAlignment="1">
      <alignment horizontal="center" vertical="center" wrapText="1"/>
    </xf>
    <xf numFmtId="10" fontId="2" fillId="12" borderId="7" xfId="1" applyNumberFormat="1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 wrapText="1"/>
    </xf>
    <xf numFmtId="0" fontId="2" fillId="12" borderId="10" xfId="0" applyNumberFormat="1" applyFont="1" applyFill="1" applyBorder="1" applyAlignment="1">
      <alignment horizontal="center" vertical="center" wrapText="1"/>
    </xf>
    <xf numFmtId="10" fontId="2" fillId="12" borderId="10" xfId="1" applyNumberFormat="1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left" vertical="top"/>
    </xf>
    <xf numFmtId="0" fontId="2" fillId="13" borderId="8" xfId="0" applyFont="1" applyFill="1" applyBorder="1" applyAlignment="1">
      <alignment horizontal="left" vertical="top"/>
    </xf>
    <xf numFmtId="0" fontId="2" fillId="13" borderId="9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NumberFormat="1" applyFont="1" applyFill="1" applyBorder="1" applyAlignment="1">
      <alignment horizontal="center" vertical="center" wrapText="1"/>
    </xf>
    <xf numFmtId="10" fontId="2" fillId="14" borderId="7" xfId="1" applyNumberFormat="1" applyFont="1" applyFill="1" applyBorder="1" applyAlignment="1">
      <alignment horizontal="center" vertical="center" wrapText="1"/>
    </xf>
    <xf numFmtId="0" fontId="2" fillId="14" borderId="11" xfId="0" applyNumberFormat="1" applyFont="1" applyFill="1" applyBorder="1" applyAlignment="1">
      <alignment horizontal="center" vertical="center" wrapText="1"/>
    </xf>
    <xf numFmtId="10" fontId="2" fillId="14" borderId="11" xfId="1" applyNumberFormat="1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PRINCIPAL%20ACOMPANHAMENTO%20-%20CUMPRIMENTO%20METAS%20PMAU_2018%20A%20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% atendimento PMAU"/>
      <sheetName val="Prospecção x PMAU"/>
    </sheetNames>
    <sheetDataSet>
      <sheetData sheetId="0">
        <row r="5">
          <cell r="A5" t="str">
            <v>Bairros</v>
          </cell>
          <cell r="B5" t="str">
            <v>Nº Total de árvores a serem plantadas (Plano 12 anos)</v>
          </cell>
          <cell r="C5" t="str">
            <v>Total de plantios realizados</v>
          </cell>
          <cell r="D5" t="str">
            <v>%  Total de plantio em relação ao Plano</v>
          </cell>
        </row>
        <row r="7">
          <cell r="A7" t="str">
            <v>Bela Vista</v>
          </cell>
          <cell r="B7">
            <v>356</v>
          </cell>
          <cell r="C7">
            <v>3</v>
          </cell>
          <cell r="D7">
            <v>8.4269662921348312E-3</v>
          </cell>
        </row>
        <row r="8">
          <cell r="A8" t="str">
            <v>Centro</v>
          </cell>
          <cell r="B8">
            <v>1088</v>
          </cell>
          <cell r="C8">
            <v>42</v>
          </cell>
          <cell r="D8">
            <v>3.860294117647059E-2</v>
          </cell>
        </row>
        <row r="9">
          <cell r="A9" t="str">
            <v>Esplanada</v>
          </cell>
          <cell r="B9">
            <v>1338</v>
          </cell>
          <cell r="C9">
            <v>210</v>
          </cell>
          <cell r="D9">
            <v>0.15695067264573992</v>
          </cell>
        </row>
        <row r="10">
          <cell r="A10" t="str">
            <v>Jardim Augusta</v>
          </cell>
          <cell r="B10">
            <v>394</v>
          </cell>
          <cell r="C10">
            <v>0</v>
          </cell>
          <cell r="D10">
            <v>0</v>
          </cell>
        </row>
        <row r="11">
          <cell r="A11" t="str">
            <v>Jardim Maringá</v>
          </cell>
          <cell r="B11">
            <v>302</v>
          </cell>
          <cell r="C11">
            <v>5</v>
          </cell>
          <cell r="D11">
            <v>1.6556291390728478E-2</v>
          </cell>
        </row>
        <row r="12">
          <cell r="A12" t="str">
            <v>Jardim Paulista</v>
          </cell>
          <cell r="B12">
            <v>1148</v>
          </cell>
          <cell r="C12">
            <v>61</v>
          </cell>
          <cell r="D12">
            <v>5.3135888501742161E-2</v>
          </cell>
        </row>
        <row r="13">
          <cell r="A13" t="str">
            <v>Monte Castelo</v>
          </cell>
          <cell r="B13">
            <v>571</v>
          </cell>
          <cell r="C13">
            <v>32</v>
          </cell>
          <cell r="D13">
            <v>5.6042031523642732E-2</v>
          </cell>
        </row>
        <row r="14">
          <cell r="A14" t="str">
            <v>São Dimas</v>
          </cell>
          <cell r="B14">
            <v>522</v>
          </cell>
          <cell r="C14">
            <v>50</v>
          </cell>
          <cell r="D14">
            <v>9.5785440613026823E-2</v>
          </cell>
        </row>
        <row r="15">
          <cell r="A15" t="str">
            <v>Vila Adyana</v>
          </cell>
          <cell r="B15">
            <v>461</v>
          </cell>
          <cell r="C15">
            <v>55</v>
          </cell>
          <cell r="D15">
            <v>0.1193058568329718</v>
          </cell>
        </row>
        <row r="16">
          <cell r="A16" t="str">
            <v>Vila Betânia</v>
          </cell>
          <cell r="B16">
            <v>600</v>
          </cell>
          <cell r="C16">
            <v>62</v>
          </cell>
          <cell r="D16">
            <v>0.10333333333333333</v>
          </cell>
        </row>
        <row r="17">
          <cell r="A17" t="str">
            <v>Vila Ema</v>
          </cell>
          <cell r="B17">
            <v>321</v>
          </cell>
          <cell r="C17">
            <v>25</v>
          </cell>
          <cell r="D17">
            <v>7.7881619937694699E-2</v>
          </cell>
        </row>
        <row r="18">
          <cell r="A18" t="str">
            <v>Vila Maria</v>
          </cell>
          <cell r="B18">
            <v>470</v>
          </cell>
          <cell r="C18">
            <v>30</v>
          </cell>
          <cell r="D18">
            <v>6.3829787234042548E-2</v>
          </cell>
        </row>
        <row r="19">
          <cell r="A19" t="str">
            <v>Total de Arvores/Região</v>
          </cell>
          <cell r="B19">
            <v>7571</v>
          </cell>
          <cell r="C19">
            <v>575</v>
          </cell>
        </row>
        <row r="22">
          <cell r="A22" t="str">
            <v>Bairros</v>
          </cell>
          <cell r="B22" t="str">
            <v>Nº Total de árvores a serem plantadas (Plano 12 anos)</v>
          </cell>
          <cell r="C22" t="str">
            <v>Total de plantios realizados</v>
          </cell>
          <cell r="D22" t="str">
            <v>%  Total de plantio em relação ao Plano</v>
          </cell>
        </row>
        <row r="24">
          <cell r="A24" t="str">
            <v>Campos de São José</v>
          </cell>
          <cell r="B24">
            <v>889</v>
          </cell>
          <cell r="C24">
            <v>168</v>
          </cell>
          <cell r="D24">
            <v>0.1889763779527559</v>
          </cell>
        </row>
        <row r="25">
          <cell r="A25" t="str">
            <v>Eugênio de Melo</v>
          </cell>
          <cell r="B25">
            <v>1840</v>
          </cell>
          <cell r="C25">
            <v>280</v>
          </cell>
          <cell r="D25">
            <v>0.15217391304347827</v>
          </cell>
        </row>
        <row r="26">
          <cell r="A26" t="str">
            <v>Motorama</v>
          </cell>
          <cell r="B26">
            <v>957</v>
          </cell>
          <cell r="C26">
            <v>19</v>
          </cell>
          <cell r="D26">
            <v>1.9853709508881923E-2</v>
          </cell>
        </row>
        <row r="27">
          <cell r="A27" t="str">
            <v>Novo Horizonte</v>
          </cell>
          <cell r="B27">
            <v>1660</v>
          </cell>
          <cell r="C27">
            <v>132</v>
          </cell>
          <cell r="D27">
            <v>7.9518072289156624E-2</v>
          </cell>
        </row>
        <row r="28">
          <cell r="A28" t="str">
            <v>Santa Inês</v>
          </cell>
          <cell r="B28">
            <v>1206</v>
          </cell>
          <cell r="C28">
            <v>43</v>
          </cell>
          <cell r="D28">
            <v>3.5655058043117742E-2</v>
          </cell>
        </row>
        <row r="29">
          <cell r="A29" t="str">
            <v>Tesouro</v>
          </cell>
          <cell r="B29">
            <v>1385</v>
          </cell>
          <cell r="C29">
            <v>2</v>
          </cell>
          <cell r="D29">
            <v>1.4440433212996389E-3</v>
          </cell>
        </row>
        <row r="30">
          <cell r="A30" t="str">
            <v>Vila Industrial</v>
          </cell>
          <cell r="B30">
            <v>1607</v>
          </cell>
          <cell r="C30">
            <v>117</v>
          </cell>
          <cell r="D30">
            <v>7.2806471686372123E-2</v>
          </cell>
        </row>
        <row r="31">
          <cell r="A31" t="str">
            <v>Vista Verde</v>
          </cell>
          <cell r="B31">
            <v>1323</v>
          </cell>
          <cell r="C31">
            <v>95</v>
          </cell>
          <cell r="D31">
            <v>7.1806500377928947E-2</v>
          </cell>
        </row>
        <row r="32">
          <cell r="A32" t="str">
            <v>Total de Arvores/Região</v>
          </cell>
          <cell r="B32">
            <v>10867</v>
          </cell>
          <cell r="C32">
            <v>856</v>
          </cell>
        </row>
        <row r="35">
          <cell r="A35" t="str">
            <v>Bairros</v>
          </cell>
          <cell r="B35" t="str">
            <v>Nº Total de árvores a serem plantadas (Plano 12 anos)</v>
          </cell>
          <cell r="C35" t="str">
            <v>Total de plantios realizados</v>
          </cell>
          <cell r="D35" t="str">
            <v>%  Total de plantio em relação ao Plano</v>
          </cell>
        </row>
        <row r="37">
          <cell r="A37" t="str">
            <v>Alto da Ponte</v>
          </cell>
          <cell r="B37">
            <v>880</v>
          </cell>
          <cell r="C37">
            <v>250</v>
          </cell>
          <cell r="D37">
            <v>0.28409090909090912</v>
          </cell>
        </row>
        <row r="38">
          <cell r="A38" t="str">
            <v>Altos de Santana</v>
          </cell>
          <cell r="B38">
            <v>1079</v>
          </cell>
          <cell r="C38">
            <v>124</v>
          </cell>
          <cell r="D38">
            <v>0.11492122335495829</v>
          </cell>
        </row>
        <row r="39">
          <cell r="A39" t="str">
            <v>Buquirinha</v>
          </cell>
          <cell r="B39">
            <v>53</v>
          </cell>
          <cell r="C39">
            <v>29</v>
          </cell>
          <cell r="D39">
            <v>0.54716981132075471</v>
          </cell>
        </row>
        <row r="40">
          <cell r="A40" t="str">
            <v>Santana</v>
          </cell>
          <cell r="B40">
            <v>1743</v>
          </cell>
          <cell r="C40">
            <v>449</v>
          </cell>
          <cell r="D40">
            <v>0.25760183591508895</v>
          </cell>
        </row>
        <row r="41">
          <cell r="A41" t="str">
            <v>Vila Paiva</v>
          </cell>
          <cell r="B41">
            <v>1217</v>
          </cell>
          <cell r="C41">
            <v>30</v>
          </cell>
          <cell r="D41">
            <v>2.4650780608052588E-2</v>
          </cell>
        </row>
        <row r="42">
          <cell r="A42" t="str">
            <v>São Francisco Xavier</v>
          </cell>
          <cell r="B42">
            <v>601</v>
          </cell>
          <cell r="C42">
            <v>0</v>
          </cell>
          <cell r="D42">
            <v>0</v>
          </cell>
        </row>
        <row r="43">
          <cell r="A43" t="str">
            <v>Total de Arvores/Região</v>
          </cell>
          <cell r="B43">
            <v>5573</v>
          </cell>
          <cell r="C43">
            <v>882</v>
          </cell>
        </row>
        <row r="46">
          <cell r="A46" t="str">
            <v>Bairros</v>
          </cell>
          <cell r="B46" t="str">
            <v>Nº Total de árvores a serem plantadas (Plano 12 anos)</v>
          </cell>
          <cell r="C46" t="str">
            <v>Total de plantios realizados</v>
          </cell>
          <cell r="D46" t="str">
            <v>%  Total de plantio em relação ao Plano</v>
          </cell>
        </row>
        <row r="48">
          <cell r="A48" t="str">
            <v>Aquárius</v>
          </cell>
          <cell r="B48">
            <v>2017</v>
          </cell>
          <cell r="C48">
            <v>341</v>
          </cell>
          <cell r="D48">
            <v>0.16906296479920674</v>
          </cell>
        </row>
        <row r="49">
          <cell r="A49" t="str">
            <v>Colinas</v>
          </cell>
          <cell r="B49">
            <v>747</v>
          </cell>
          <cell r="C49">
            <v>25</v>
          </cell>
          <cell r="D49">
            <v>3.3467202141900937E-2</v>
          </cell>
        </row>
        <row r="50">
          <cell r="A50" t="str">
            <v>Jardim das Indústrias</v>
          </cell>
          <cell r="B50">
            <v>2308</v>
          </cell>
          <cell r="C50">
            <v>46</v>
          </cell>
          <cell r="D50">
            <v>1.9930675909878681E-2</v>
          </cell>
        </row>
        <row r="51">
          <cell r="A51" t="str">
            <v>Limoeiro</v>
          </cell>
          <cell r="B51">
            <v>390</v>
          </cell>
          <cell r="C51">
            <v>2</v>
          </cell>
          <cell r="D51">
            <v>5.1282051282051282E-3</v>
          </cell>
        </row>
        <row r="52">
          <cell r="A52" t="str">
            <v>Urbanova</v>
          </cell>
          <cell r="B52">
            <v>2678</v>
          </cell>
          <cell r="C52">
            <v>82</v>
          </cell>
          <cell r="D52">
            <v>3.0619865571321882E-2</v>
          </cell>
        </row>
        <row r="53">
          <cell r="A53" t="str">
            <v>Total de Arvores/Região</v>
          </cell>
          <cell r="B53">
            <v>8140</v>
          </cell>
          <cell r="C53">
            <v>496</v>
          </cell>
        </row>
        <row r="56">
          <cell r="A56" t="str">
            <v>Bairros</v>
          </cell>
          <cell r="B56" t="str">
            <v>Nº Total de árvores a serem plantadas (Plano 12 anos)</v>
          </cell>
          <cell r="C56" t="str">
            <v>Total de plantios realizados</v>
          </cell>
          <cell r="D56" t="str">
            <v>%  Total de plantio em relação ao Plano</v>
          </cell>
        </row>
        <row r="58">
          <cell r="A58" t="str">
            <v>Jardim da Granja</v>
          </cell>
          <cell r="B58">
            <v>2134</v>
          </cell>
          <cell r="C58">
            <v>726</v>
          </cell>
          <cell r="D58">
            <v>0.34020618556701032</v>
          </cell>
        </row>
        <row r="59">
          <cell r="A59" t="str">
            <v>Putim</v>
          </cell>
          <cell r="B59">
            <v>1307</v>
          </cell>
          <cell r="C59">
            <v>261</v>
          </cell>
          <cell r="D59">
            <v>0.19969395562356543</v>
          </cell>
        </row>
        <row r="60">
          <cell r="A60" t="str">
            <v>São Judas</v>
          </cell>
          <cell r="B60">
            <v>1056</v>
          </cell>
          <cell r="C60">
            <v>82</v>
          </cell>
          <cell r="D60">
            <v>7.7651515151515152E-2</v>
          </cell>
        </row>
        <row r="61">
          <cell r="A61" t="str">
            <v>Total de Arvores/Região</v>
          </cell>
          <cell r="B61">
            <v>4497</v>
          </cell>
          <cell r="C61">
            <v>1069</v>
          </cell>
        </row>
        <row r="64">
          <cell r="A64" t="str">
            <v>Bairros</v>
          </cell>
          <cell r="B64" t="str">
            <v>Nº Total de árvores a serem plantadas (Plano 12 anos)</v>
          </cell>
          <cell r="C64" t="str">
            <v>Total de plantios realizados</v>
          </cell>
          <cell r="D64" t="str">
            <v>%  Total de plantio em relação ao Plano</v>
          </cell>
        </row>
        <row r="66">
          <cell r="A66" t="str">
            <v>Bosque dos Eucaliptos</v>
          </cell>
          <cell r="B66">
            <v>2889</v>
          </cell>
          <cell r="C66">
            <v>138</v>
          </cell>
          <cell r="D66">
            <v>4.7767393561786088E-2</v>
          </cell>
        </row>
        <row r="67">
          <cell r="A67" t="str">
            <v>Campo dos Alemães</v>
          </cell>
          <cell r="B67">
            <v>1163</v>
          </cell>
          <cell r="C67">
            <v>201</v>
          </cell>
          <cell r="D67">
            <v>0.17282889079965605</v>
          </cell>
        </row>
        <row r="68">
          <cell r="A68" t="str">
            <v>Chácaras Reunidas</v>
          </cell>
          <cell r="B68">
            <v>2014</v>
          </cell>
          <cell r="C68">
            <v>86</v>
          </cell>
          <cell r="D68">
            <v>4.2701092353525323E-2</v>
          </cell>
        </row>
        <row r="69">
          <cell r="A69" t="str">
            <v>Colonial</v>
          </cell>
          <cell r="B69">
            <v>621</v>
          </cell>
          <cell r="C69">
            <v>5</v>
          </cell>
          <cell r="D69">
            <v>8.0515297906602248E-3</v>
          </cell>
        </row>
        <row r="70">
          <cell r="A70" t="str">
            <v>Dom Pedro</v>
          </cell>
          <cell r="B70">
            <v>1377</v>
          </cell>
          <cell r="C70">
            <v>76</v>
          </cell>
          <cell r="D70">
            <v>5.5192447349310093E-2</v>
          </cell>
        </row>
        <row r="71">
          <cell r="A71" t="str">
            <v>Interlagos</v>
          </cell>
          <cell r="B71">
            <v>1470</v>
          </cell>
          <cell r="C71">
            <v>38</v>
          </cell>
          <cell r="D71">
            <v>2.5850340136054421E-2</v>
          </cell>
        </row>
        <row r="72">
          <cell r="A72" t="str">
            <v>Jardim América</v>
          </cell>
          <cell r="B72">
            <v>751</v>
          </cell>
          <cell r="C72">
            <v>89</v>
          </cell>
          <cell r="D72">
            <v>0.118508655126498</v>
          </cell>
        </row>
        <row r="73">
          <cell r="A73" t="str">
            <v>Jardins</v>
          </cell>
          <cell r="B73">
            <v>596</v>
          </cell>
          <cell r="C73">
            <v>3</v>
          </cell>
          <cell r="D73">
            <v>5.0335570469798654E-3</v>
          </cell>
        </row>
        <row r="74">
          <cell r="A74" t="str">
            <v>Morumbi</v>
          </cell>
          <cell r="B74">
            <v>2472</v>
          </cell>
          <cell r="C74">
            <v>75</v>
          </cell>
          <cell r="D74">
            <v>3.0339805825242719E-2</v>
          </cell>
        </row>
        <row r="75">
          <cell r="A75" t="str">
            <v>Oriente</v>
          </cell>
          <cell r="B75">
            <v>513</v>
          </cell>
          <cell r="C75">
            <v>91</v>
          </cell>
          <cell r="D75">
            <v>0.17738791423001948</v>
          </cell>
        </row>
        <row r="76">
          <cell r="A76" t="str">
            <v>Parque Industrial</v>
          </cell>
          <cell r="B76">
            <v>2048</v>
          </cell>
          <cell r="C76">
            <v>326</v>
          </cell>
          <cell r="D76">
            <v>0.1591796875</v>
          </cell>
        </row>
        <row r="77">
          <cell r="A77" t="str">
            <v>São Bento</v>
          </cell>
          <cell r="B77">
            <v>1256</v>
          </cell>
          <cell r="C77">
            <v>41</v>
          </cell>
          <cell r="D77">
            <v>3.2643312101910828E-2</v>
          </cell>
        </row>
        <row r="78">
          <cell r="A78" t="str">
            <v>Jardim Satélite</v>
          </cell>
          <cell r="B78">
            <v>2749</v>
          </cell>
          <cell r="C78">
            <v>210</v>
          </cell>
          <cell r="D78">
            <v>7.6391415060021825E-2</v>
          </cell>
        </row>
        <row r="79">
          <cell r="A79" t="str">
            <v>Total de Arvores/Região</v>
          </cell>
          <cell r="B79">
            <v>19919</v>
          </cell>
          <cell r="C79">
            <v>1379</v>
          </cell>
        </row>
        <row r="81">
          <cell r="A81" t="str">
            <v xml:space="preserve">Total de Árvores </v>
          </cell>
          <cell r="B81" t="str">
            <v>Meta</v>
          </cell>
          <cell r="C81" t="str">
            <v>Plantado</v>
          </cell>
        </row>
        <row r="82">
          <cell r="B82">
            <v>56567</v>
          </cell>
          <cell r="C82">
            <v>5257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F5" sqref="F5"/>
    </sheetView>
  </sheetViews>
  <sheetFormatPr defaultRowHeight="15" x14ac:dyDescent="0.25"/>
  <cols>
    <col min="1" max="1" width="25" customWidth="1"/>
    <col min="2" max="2" width="21.140625" customWidth="1"/>
    <col min="3" max="3" width="13.42578125" customWidth="1"/>
    <col min="4" max="4" width="16.5703125" customWidth="1"/>
  </cols>
  <sheetData>
    <row r="1" spans="1:4" x14ac:dyDescent="0.25">
      <c r="A1" s="6" t="s">
        <v>0</v>
      </c>
      <c r="B1" s="7"/>
      <c r="C1" s="7"/>
      <c r="D1" s="8"/>
    </row>
    <row r="2" spans="1:4" x14ac:dyDescent="0.25">
      <c r="A2" s="9" t="s">
        <v>1</v>
      </c>
      <c r="B2" s="1"/>
      <c r="C2" s="1"/>
      <c r="D2" s="10"/>
    </row>
    <row r="3" spans="1:4" x14ac:dyDescent="0.25">
      <c r="A3" s="11" t="s">
        <v>2</v>
      </c>
      <c r="B3" s="12"/>
      <c r="C3" s="12"/>
      <c r="D3" s="13"/>
    </row>
    <row r="4" spans="1:4" ht="45" x14ac:dyDescent="0.25">
      <c r="A4" s="14" t="str">
        <f>[1]Geral!A5</f>
        <v>Bairros</v>
      </c>
      <c r="B4" s="14" t="str">
        <f>[1]Geral!B5</f>
        <v>Nº Total de árvores a serem plantadas (Plano 12 anos)</v>
      </c>
      <c r="C4" s="14" t="str">
        <f>[1]Geral!C5</f>
        <v>Total de plantios realizados</v>
      </c>
      <c r="D4" s="15" t="str">
        <f>[1]Geral!D5</f>
        <v>%  Total de plantio em relação ao Plano</v>
      </c>
    </row>
    <row r="5" spans="1:4" x14ac:dyDescent="0.25">
      <c r="A5" s="16" t="str">
        <f>[1]Geral!A7</f>
        <v>Bela Vista</v>
      </c>
      <c r="B5" s="17">
        <f>[1]Geral!B7</f>
        <v>356</v>
      </c>
      <c r="C5" s="17">
        <f>[1]Geral!C7</f>
        <v>3</v>
      </c>
      <c r="D5" s="18">
        <f>[1]Geral!D7</f>
        <v>8.4269662921348312E-3</v>
      </c>
    </row>
    <row r="6" spans="1:4" x14ac:dyDescent="0.25">
      <c r="A6" s="19" t="str">
        <f>[1]Geral!A8</f>
        <v>Centro</v>
      </c>
      <c r="B6" s="2">
        <f>[1]Geral!B8</f>
        <v>1088</v>
      </c>
      <c r="C6" s="2">
        <f>[1]Geral!C8</f>
        <v>42</v>
      </c>
      <c r="D6" s="20">
        <f>[1]Geral!D8</f>
        <v>3.860294117647059E-2</v>
      </c>
    </row>
    <row r="7" spans="1:4" x14ac:dyDescent="0.25">
      <c r="A7" s="19" t="str">
        <f>[1]Geral!A9</f>
        <v>Esplanada</v>
      </c>
      <c r="B7" s="2">
        <f>[1]Geral!B9</f>
        <v>1338</v>
      </c>
      <c r="C7" s="2">
        <f>[1]Geral!C9</f>
        <v>210</v>
      </c>
      <c r="D7" s="20">
        <f>[1]Geral!D9</f>
        <v>0.15695067264573992</v>
      </c>
    </row>
    <row r="8" spans="1:4" x14ac:dyDescent="0.25">
      <c r="A8" s="19" t="str">
        <f>[1]Geral!A10</f>
        <v>Jardim Augusta</v>
      </c>
      <c r="B8" s="2">
        <f>[1]Geral!B10</f>
        <v>394</v>
      </c>
      <c r="C8" s="2">
        <f>[1]Geral!C10</f>
        <v>0</v>
      </c>
      <c r="D8" s="20">
        <f>[1]Geral!D10</f>
        <v>0</v>
      </c>
    </row>
    <row r="9" spans="1:4" x14ac:dyDescent="0.25">
      <c r="A9" s="19" t="str">
        <f>[1]Geral!A11</f>
        <v>Jardim Maringá</v>
      </c>
      <c r="B9" s="2">
        <f>[1]Geral!B11</f>
        <v>302</v>
      </c>
      <c r="C9" s="2">
        <f>[1]Geral!C11</f>
        <v>5</v>
      </c>
      <c r="D9" s="20">
        <f>[1]Geral!D11</f>
        <v>1.6556291390728478E-2</v>
      </c>
    </row>
    <row r="10" spans="1:4" x14ac:dyDescent="0.25">
      <c r="A10" s="19" t="str">
        <f>[1]Geral!A12</f>
        <v>Jardim Paulista</v>
      </c>
      <c r="B10" s="2">
        <f>[1]Geral!B12</f>
        <v>1148</v>
      </c>
      <c r="C10" s="2">
        <f>[1]Geral!C12</f>
        <v>61</v>
      </c>
      <c r="D10" s="20">
        <f>[1]Geral!D12</f>
        <v>5.3135888501742161E-2</v>
      </c>
    </row>
    <row r="11" spans="1:4" x14ac:dyDescent="0.25">
      <c r="A11" s="19" t="str">
        <f>[1]Geral!A13</f>
        <v>Monte Castelo</v>
      </c>
      <c r="B11" s="2">
        <f>[1]Geral!B13</f>
        <v>571</v>
      </c>
      <c r="C11" s="2">
        <f>[1]Geral!C13</f>
        <v>32</v>
      </c>
      <c r="D11" s="20">
        <f>[1]Geral!D13</f>
        <v>5.6042031523642732E-2</v>
      </c>
    </row>
    <row r="12" spans="1:4" x14ac:dyDescent="0.25">
      <c r="A12" s="19" t="str">
        <f>[1]Geral!A14</f>
        <v>São Dimas</v>
      </c>
      <c r="B12" s="2">
        <f>[1]Geral!B14</f>
        <v>522</v>
      </c>
      <c r="C12" s="2">
        <f>[1]Geral!C14</f>
        <v>50</v>
      </c>
      <c r="D12" s="20">
        <f>[1]Geral!D14</f>
        <v>9.5785440613026823E-2</v>
      </c>
    </row>
    <row r="13" spans="1:4" x14ac:dyDescent="0.25">
      <c r="A13" s="19" t="str">
        <f>[1]Geral!A15</f>
        <v>Vila Adyana</v>
      </c>
      <c r="B13" s="2">
        <f>[1]Geral!B15</f>
        <v>461</v>
      </c>
      <c r="C13" s="2">
        <f>[1]Geral!C15</f>
        <v>55</v>
      </c>
      <c r="D13" s="20">
        <f>[1]Geral!D15</f>
        <v>0.1193058568329718</v>
      </c>
    </row>
    <row r="14" spans="1:4" x14ac:dyDescent="0.25">
      <c r="A14" s="19" t="str">
        <f>[1]Geral!A16</f>
        <v>Vila Betânia</v>
      </c>
      <c r="B14" s="2">
        <f>[1]Geral!B16</f>
        <v>600</v>
      </c>
      <c r="C14" s="2">
        <f>[1]Geral!C16</f>
        <v>62</v>
      </c>
      <c r="D14" s="20">
        <f>[1]Geral!D16</f>
        <v>0.10333333333333333</v>
      </c>
    </row>
    <row r="15" spans="1:4" x14ac:dyDescent="0.25">
      <c r="A15" s="19" t="str">
        <f>[1]Geral!A17</f>
        <v>Vila Ema</v>
      </c>
      <c r="B15" s="2">
        <f>[1]Geral!B17</f>
        <v>321</v>
      </c>
      <c r="C15" s="2">
        <f>[1]Geral!C17</f>
        <v>25</v>
      </c>
      <c r="D15" s="20">
        <f>[1]Geral!D17</f>
        <v>7.7881619937694699E-2</v>
      </c>
    </row>
    <row r="16" spans="1:4" x14ac:dyDescent="0.25">
      <c r="A16" s="21" t="str">
        <f>[1]Geral!A18</f>
        <v>Vila Maria</v>
      </c>
      <c r="B16" s="22">
        <f>[1]Geral!B18</f>
        <v>470</v>
      </c>
      <c r="C16" s="22">
        <f>[1]Geral!C18</f>
        <v>30</v>
      </c>
      <c r="D16" s="23">
        <f>[1]Geral!D18</f>
        <v>6.3829787234042548E-2</v>
      </c>
    </row>
    <row r="17" spans="1:4" x14ac:dyDescent="0.25">
      <c r="A17" s="24" t="str">
        <f>[1]Geral!A19</f>
        <v>Total de Arvores/Região</v>
      </c>
      <c r="B17" s="25">
        <f>[1]Geral!B19</f>
        <v>7571</v>
      </c>
      <c r="C17" s="25">
        <f>[1]Geral!C19</f>
        <v>575</v>
      </c>
      <c r="D17" s="4"/>
    </row>
    <row r="18" spans="1:4" x14ac:dyDescent="0.25">
      <c r="A18" s="3"/>
      <c r="B18" s="5"/>
      <c r="C18" s="5"/>
      <c r="D18" s="4"/>
    </row>
    <row r="19" spans="1:4" x14ac:dyDescent="0.25">
      <c r="A19" s="26" t="s">
        <v>3</v>
      </c>
      <c r="B19" s="27"/>
      <c r="C19" s="27"/>
      <c r="D19" s="28"/>
    </row>
    <row r="20" spans="1:4" x14ac:dyDescent="0.25">
      <c r="A20" s="29" t="str">
        <f>[1]Geral!A22</f>
        <v>Bairros</v>
      </c>
      <c r="B20" s="29" t="str">
        <f>[1]Geral!B22</f>
        <v>Nº Total de árvores a serem plantadas (Plano 12 anos)</v>
      </c>
      <c r="C20" s="29" t="str">
        <f>[1]Geral!C22</f>
        <v>Total de plantios realizados</v>
      </c>
      <c r="D20" s="30" t="str">
        <f>[1]Geral!D22</f>
        <v>%  Total de plantio em relação ao Plano</v>
      </c>
    </row>
    <row r="21" spans="1:4" x14ac:dyDescent="0.25">
      <c r="A21" s="29"/>
      <c r="B21" s="29"/>
      <c r="C21" s="29"/>
      <c r="D21" s="30"/>
    </row>
    <row r="22" spans="1:4" x14ac:dyDescent="0.25">
      <c r="A22" s="16" t="str">
        <f>[1]Geral!A24</f>
        <v>Campos de São José</v>
      </c>
      <c r="B22" s="17">
        <f>[1]Geral!B24</f>
        <v>889</v>
      </c>
      <c r="C22" s="17">
        <f>[1]Geral!C24</f>
        <v>168</v>
      </c>
      <c r="D22" s="18">
        <f>[1]Geral!D24</f>
        <v>0.1889763779527559</v>
      </c>
    </row>
    <row r="23" spans="1:4" x14ac:dyDescent="0.25">
      <c r="A23" s="19" t="str">
        <f>[1]Geral!A25</f>
        <v>Eugênio de Melo</v>
      </c>
      <c r="B23" s="2">
        <f>[1]Geral!B25</f>
        <v>1840</v>
      </c>
      <c r="C23" s="2">
        <f>[1]Geral!C25</f>
        <v>280</v>
      </c>
      <c r="D23" s="20">
        <f>[1]Geral!D25</f>
        <v>0.15217391304347827</v>
      </c>
    </row>
    <row r="24" spans="1:4" x14ac:dyDescent="0.25">
      <c r="A24" s="19" t="str">
        <f>[1]Geral!A26</f>
        <v>Motorama</v>
      </c>
      <c r="B24" s="2">
        <f>[1]Geral!B26</f>
        <v>957</v>
      </c>
      <c r="C24" s="2">
        <f>[1]Geral!C26</f>
        <v>19</v>
      </c>
      <c r="D24" s="20">
        <f>[1]Geral!D26</f>
        <v>1.9853709508881923E-2</v>
      </c>
    </row>
    <row r="25" spans="1:4" x14ac:dyDescent="0.25">
      <c r="A25" s="19" t="str">
        <f>[1]Geral!A27</f>
        <v>Novo Horizonte</v>
      </c>
      <c r="B25" s="2">
        <f>[1]Geral!B27</f>
        <v>1660</v>
      </c>
      <c r="C25" s="2">
        <f>[1]Geral!C27</f>
        <v>132</v>
      </c>
      <c r="D25" s="20">
        <f>[1]Geral!D27</f>
        <v>7.9518072289156624E-2</v>
      </c>
    </row>
    <row r="26" spans="1:4" x14ac:dyDescent="0.25">
      <c r="A26" s="19" t="str">
        <f>[1]Geral!A28</f>
        <v>Santa Inês</v>
      </c>
      <c r="B26" s="2">
        <f>[1]Geral!B28</f>
        <v>1206</v>
      </c>
      <c r="C26" s="2">
        <f>[1]Geral!C28</f>
        <v>43</v>
      </c>
      <c r="D26" s="20">
        <f>[1]Geral!D28</f>
        <v>3.5655058043117742E-2</v>
      </c>
    </row>
    <row r="27" spans="1:4" x14ac:dyDescent="0.25">
      <c r="A27" s="19" t="str">
        <f>[1]Geral!A29</f>
        <v>Tesouro</v>
      </c>
      <c r="B27" s="2">
        <f>[1]Geral!B29</f>
        <v>1385</v>
      </c>
      <c r="C27" s="2">
        <f>[1]Geral!C29</f>
        <v>2</v>
      </c>
      <c r="D27" s="20">
        <f>[1]Geral!D29</f>
        <v>1.4440433212996389E-3</v>
      </c>
    </row>
    <row r="28" spans="1:4" x14ac:dyDescent="0.25">
      <c r="A28" s="19" t="str">
        <f>[1]Geral!A30</f>
        <v>Vila Industrial</v>
      </c>
      <c r="B28" s="2">
        <f>[1]Geral!B30</f>
        <v>1607</v>
      </c>
      <c r="C28" s="2">
        <f>[1]Geral!C30</f>
        <v>117</v>
      </c>
      <c r="D28" s="20">
        <f>[1]Geral!D30</f>
        <v>7.2806471686372123E-2</v>
      </c>
    </row>
    <row r="29" spans="1:4" x14ac:dyDescent="0.25">
      <c r="A29" s="21" t="str">
        <f>[1]Geral!A31</f>
        <v>Vista Verde</v>
      </c>
      <c r="B29" s="22">
        <f>[1]Geral!B31</f>
        <v>1323</v>
      </c>
      <c r="C29" s="22">
        <f>[1]Geral!C31</f>
        <v>95</v>
      </c>
      <c r="D29" s="23">
        <f>[1]Geral!D31</f>
        <v>7.1806500377928947E-2</v>
      </c>
    </row>
    <row r="30" spans="1:4" x14ac:dyDescent="0.25">
      <c r="A30" s="31" t="str">
        <f>[1]Geral!A32</f>
        <v>Total de Arvores/Região</v>
      </c>
      <c r="B30" s="32">
        <f>[1]Geral!B32</f>
        <v>10867</v>
      </c>
      <c r="C30" s="32">
        <f>[1]Geral!C32</f>
        <v>856</v>
      </c>
      <c r="D30" s="4"/>
    </row>
    <row r="31" spans="1:4" x14ac:dyDescent="0.25">
      <c r="D31" s="4"/>
    </row>
    <row r="32" spans="1:4" x14ac:dyDescent="0.25">
      <c r="A32" s="33" t="s">
        <v>4</v>
      </c>
      <c r="B32" s="34"/>
      <c r="C32" s="34"/>
      <c r="D32" s="35"/>
    </row>
    <row r="33" spans="1:4" x14ac:dyDescent="0.25">
      <c r="A33" s="36" t="str">
        <f>[1]Geral!A35</f>
        <v>Bairros</v>
      </c>
      <c r="B33" s="36" t="str">
        <f>[1]Geral!B35</f>
        <v>Nº Total de árvores a serem plantadas (Plano 12 anos)</v>
      </c>
      <c r="C33" s="36" t="str">
        <f>[1]Geral!C35</f>
        <v>Total de plantios realizados</v>
      </c>
      <c r="D33" s="37" t="str">
        <f>[1]Geral!D35</f>
        <v>%  Total de plantio em relação ao Plano</v>
      </c>
    </row>
    <row r="34" spans="1:4" x14ac:dyDescent="0.25">
      <c r="A34" s="36"/>
      <c r="B34" s="36"/>
      <c r="C34" s="36"/>
      <c r="D34" s="37"/>
    </row>
    <row r="35" spans="1:4" x14ac:dyDescent="0.25">
      <c r="A35" s="16" t="str">
        <f>[1]Geral!A37</f>
        <v>Alto da Ponte</v>
      </c>
      <c r="B35" s="17">
        <f>[1]Geral!B37</f>
        <v>880</v>
      </c>
      <c r="C35" s="17">
        <f>[1]Geral!C37</f>
        <v>250</v>
      </c>
      <c r="D35" s="18">
        <f>[1]Geral!D37</f>
        <v>0.28409090909090912</v>
      </c>
    </row>
    <row r="36" spans="1:4" x14ac:dyDescent="0.25">
      <c r="A36" s="19" t="str">
        <f>[1]Geral!A38</f>
        <v>Altos de Santana</v>
      </c>
      <c r="B36" s="2">
        <f>[1]Geral!B38</f>
        <v>1079</v>
      </c>
      <c r="C36" s="2">
        <f>[1]Geral!C38</f>
        <v>124</v>
      </c>
      <c r="D36" s="20">
        <f>[1]Geral!D38</f>
        <v>0.11492122335495829</v>
      </c>
    </row>
    <row r="37" spans="1:4" x14ac:dyDescent="0.25">
      <c r="A37" s="19" t="str">
        <f>[1]Geral!A39</f>
        <v>Buquirinha</v>
      </c>
      <c r="B37" s="2">
        <f>[1]Geral!B39</f>
        <v>53</v>
      </c>
      <c r="C37" s="2">
        <f>[1]Geral!C39</f>
        <v>29</v>
      </c>
      <c r="D37" s="20">
        <f>[1]Geral!D39</f>
        <v>0.54716981132075471</v>
      </c>
    </row>
    <row r="38" spans="1:4" x14ac:dyDescent="0.25">
      <c r="A38" s="19" t="str">
        <f>[1]Geral!A40</f>
        <v>Santana</v>
      </c>
      <c r="B38" s="2">
        <f>[1]Geral!B40</f>
        <v>1743</v>
      </c>
      <c r="C38" s="2">
        <f>[1]Geral!C40</f>
        <v>449</v>
      </c>
      <c r="D38" s="20">
        <f>[1]Geral!D40</f>
        <v>0.25760183591508895</v>
      </c>
    </row>
    <row r="39" spans="1:4" x14ac:dyDescent="0.25">
      <c r="A39" s="19" t="str">
        <f>[1]Geral!A41</f>
        <v>Vila Paiva</v>
      </c>
      <c r="B39" s="2">
        <f>[1]Geral!B41</f>
        <v>1217</v>
      </c>
      <c r="C39" s="2">
        <f>[1]Geral!C41</f>
        <v>30</v>
      </c>
      <c r="D39" s="20">
        <f>[1]Geral!D41</f>
        <v>2.4650780608052588E-2</v>
      </c>
    </row>
    <row r="40" spans="1:4" x14ac:dyDescent="0.25">
      <c r="A40" s="21" t="str">
        <f>[1]Geral!A42</f>
        <v>São Francisco Xavier</v>
      </c>
      <c r="B40" s="22">
        <f>[1]Geral!B42</f>
        <v>601</v>
      </c>
      <c r="C40" s="22">
        <f>[1]Geral!C42</f>
        <v>0</v>
      </c>
      <c r="D40" s="23">
        <f>[1]Geral!D42</f>
        <v>0</v>
      </c>
    </row>
    <row r="41" spans="1:4" x14ac:dyDescent="0.25">
      <c r="A41" s="24" t="str">
        <f>[1]Geral!A43</f>
        <v>Total de Arvores/Região</v>
      </c>
      <c r="B41" s="25">
        <f>[1]Geral!B43</f>
        <v>5573</v>
      </c>
      <c r="C41" s="25">
        <f>[1]Geral!C43</f>
        <v>882</v>
      </c>
      <c r="D41" s="4"/>
    </row>
    <row r="42" spans="1:4" x14ac:dyDescent="0.25">
      <c r="D42" s="4"/>
    </row>
    <row r="43" spans="1:4" x14ac:dyDescent="0.25">
      <c r="A43" s="38" t="s">
        <v>5</v>
      </c>
      <c r="B43" s="39"/>
      <c r="C43" s="39"/>
      <c r="D43" s="40"/>
    </row>
    <row r="44" spans="1:4" x14ac:dyDescent="0.25">
      <c r="A44" s="41" t="str">
        <f>[1]Geral!A46</f>
        <v>Bairros</v>
      </c>
      <c r="B44" s="42" t="str">
        <f>[1]Geral!B46</f>
        <v>Nº Total de árvores a serem plantadas (Plano 12 anos)</v>
      </c>
      <c r="C44" s="43" t="str">
        <f>[1]Geral!C46</f>
        <v>Total de plantios realizados</v>
      </c>
      <c r="D44" s="44" t="str">
        <f>[1]Geral!D46</f>
        <v>%  Total de plantio em relação ao Plano</v>
      </c>
    </row>
    <row r="45" spans="1:4" x14ac:dyDescent="0.25">
      <c r="A45" s="45"/>
      <c r="B45" s="46"/>
      <c r="C45" s="47"/>
      <c r="D45" s="48"/>
    </row>
    <row r="46" spans="1:4" x14ac:dyDescent="0.25">
      <c r="A46" s="16" t="str">
        <f>[1]Geral!A48</f>
        <v>Aquárius</v>
      </c>
      <c r="B46" s="17">
        <f>[1]Geral!B48</f>
        <v>2017</v>
      </c>
      <c r="C46" s="17">
        <f>[1]Geral!C48</f>
        <v>341</v>
      </c>
      <c r="D46" s="18">
        <f>[1]Geral!D48</f>
        <v>0.16906296479920674</v>
      </c>
    </row>
    <row r="47" spans="1:4" x14ac:dyDescent="0.25">
      <c r="A47" s="19" t="str">
        <f>[1]Geral!A49</f>
        <v>Colinas</v>
      </c>
      <c r="B47" s="2">
        <f>[1]Geral!B49</f>
        <v>747</v>
      </c>
      <c r="C47" s="2">
        <f>[1]Geral!C49</f>
        <v>25</v>
      </c>
      <c r="D47" s="20">
        <f>[1]Geral!D49</f>
        <v>3.3467202141900937E-2</v>
      </c>
    </row>
    <row r="48" spans="1:4" x14ac:dyDescent="0.25">
      <c r="A48" s="19" t="str">
        <f>[1]Geral!A50</f>
        <v>Jardim das Indústrias</v>
      </c>
      <c r="B48" s="2">
        <f>[1]Geral!B50</f>
        <v>2308</v>
      </c>
      <c r="C48" s="2">
        <f>[1]Geral!C50</f>
        <v>46</v>
      </c>
      <c r="D48" s="20">
        <f>[1]Geral!D50</f>
        <v>1.9930675909878681E-2</v>
      </c>
    </row>
    <row r="49" spans="1:4" x14ac:dyDescent="0.25">
      <c r="A49" s="19" t="str">
        <f>[1]Geral!A51</f>
        <v>Limoeiro</v>
      </c>
      <c r="B49" s="2">
        <f>[1]Geral!B51</f>
        <v>390</v>
      </c>
      <c r="C49" s="2">
        <f>[1]Geral!C51</f>
        <v>2</v>
      </c>
      <c r="D49" s="20">
        <f>[1]Geral!D51</f>
        <v>5.1282051282051282E-3</v>
      </c>
    </row>
    <row r="50" spans="1:4" x14ac:dyDescent="0.25">
      <c r="A50" s="21" t="str">
        <f>[1]Geral!A52</f>
        <v>Urbanova</v>
      </c>
      <c r="B50" s="22">
        <f>[1]Geral!B52</f>
        <v>2678</v>
      </c>
      <c r="C50" s="22">
        <f>[1]Geral!C52</f>
        <v>82</v>
      </c>
      <c r="D50" s="23">
        <f>[1]Geral!D52</f>
        <v>3.0619865571321882E-2</v>
      </c>
    </row>
    <row r="51" spans="1:4" x14ac:dyDescent="0.25">
      <c r="A51" s="24" t="str">
        <f>[1]Geral!A53</f>
        <v>Total de Arvores/Região</v>
      </c>
      <c r="B51" s="25">
        <f>[1]Geral!B53</f>
        <v>8140</v>
      </c>
      <c r="C51" s="25">
        <f>[1]Geral!C53</f>
        <v>496</v>
      </c>
      <c r="D51" s="4"/>
    </row>
    <row r="52" spans="1:4" x14ac:dyDescent="0.25">
      <c r="D52" s="4"/>
    </row>
    <row r="53" spans="1:4" x14ac:dyDescent="0.25">
      <c r="A53" s="49" t="s">
        <v>6</v>
      </c>
      <c r="B53" s="50"/>
      <c r="C53" s="50"/>
      <c r="D53" s="51"/>
    </row>
    <row r="54" spans="1:4" x14ac:dyDescent="0.25">
      <c r="A54" s="52" t="str">
        <f>[1]Geral!A56</f>
        <v>Bairros</v>
      </c>
      <c r="B54" s="53" t="str">
        <f>[1]Geral!B56</f>
        <v>Nº Total de árvores a serem plantadas (Plano 12 anos)</v>
      </c>
      <c r="C54" s="54" t="str">
        <f>[1]Geral!C56</f>
        <v>Total de plantios realizados</v>
      </c>
      <c r="D54" s="55" t="str">
        <f>[1]Geral!D56</f>
        <v>%  Total de plantio em relação ao Plano</v>
      </c>
    </row>
    <row r="55" spans="1:4" x14ac:dyDescent="0.25">
      <c r="A55" s="56"/>
      <c r="B55" s="57"/>
      <c r="C55" s="58"/>
      <c r="D55" s="59"/>
    </row>
    <row r="56" spans="1:4" x14ac:dyDescent="0.25">
      <c r="A56" s="16" t="str">
        <f>[1]Geral!A58</f>
        <v>Jardim da Granja</v>
      </c>
      <c r="B56" s="17">
        <f>[1]Geral!B58</f>
        <v>2134</v>
      </c>
      <c r="C56" s="17">
        <f>[1]Geral!C58</f>
        <v>726</v>
      </c>
      <c r="D56" s="18">
        <f>[1]Geral!D58</f>
        <v>0.34020618556701032</v>
      </c>
    </row>
    <row r="57" spans="1:4" x14ac:dyDescent="0.25">
      <c r="A57" s="19" t="str">
        <f>[1]Geral!A59</f>
        <v>Putim</v>
      </c>
      <c r="B57" s="2">
        <f>[1]Geral!B59</f>
        <v>1307</v>
      </c>
      <c r="C57" s="2">
        <f>[1]Geral!C59</f>
        <v>261</v>
      </c>
      <c r="D57" s="20">
        <f>[1]Geral!D59</f>
        <v>0.19969395562356543</v>
      </c>
    </row>
    <row r="58" spans="1:4" x14ac:dyDescent="0.25">
      <c r="A58" s="21" t="str">
        <f>[1]Geral!A60</f>
        <v>São Judas</v>
      </c>
      <c r="B58" s="22">
        <f>[1]Geral!B60</f>
        <v>1056</v>
      </c>
      <c r="C58" s="22">
        <f>[1]Geral!C60</f>
        <v>82</v>
      </c>
      <c r="D58" s="23">
        <f>[1]Geral!D60</f>
        <v>7.7651515151515152E-2</v>
      </c>
    </row>
    <row r="59" spans="1:4" x14ac:dyDescent="0.25">
      <c r="A59" s="24" t="str">
        <f>[1]Geral!A61</f>
        <v>Total de Arvores/Região</v>
      </c>
      <c r="B59" s="25">
        <f>[1]Geral!B61</f>
        <v>4497</v>
      </c>
      <c r="C59" s="25">
        <f>[1]Geral!C61</f>
        <v>1069</v>
      </c>
      <c r="D59" s="4"/>
    </row>
    <row r="60" spans="1:4" x14ac:dyDescent="0.25">
      <c r="D60" s="4"/>
    </row>
    <row r="61" spans="1:4" x14ac:dyDescent="0.25">
      <c r="A61" s="60" t="s">
        <v>7</v>
      </c>
      <c r="B61" s="61"/>
      <c r="C61" s="61"/>
      <c r="D61" s="62"/>
    </row>
    <row r="62" spans="1:4" x14ac:dyDescent="0.25">
      <c r="A62" s="63" t="str">
        <f>[1]Geral!A64</f>
        <v>Bairros</v>
      </c>
      <c r="B62" s="64" t="str">
        <f>[1]Geral!B64</f>
        <v>Nº Total de árvores a serem plantadas (Plano 12 anos)</v>
      </c>
      <c r="C62" s="65" t="str">
        <f>[1]Geral!C64</f>
        <v>Total de plantios realizados</v>
      </c>
      <c r="D62" s="66" t="str">
        <f>[1]Geral!D64</f>
        <v>%  Total de plantio em relação ao Plano</v>
      </c>
    </row>
    <row r="63" spans="1:4" x14ac:dyDescent="0.25">
      <c r="A63" s="63"/>
      <c r="B63" s="64"/>
      <c r="C63" s="67"/>
      <c r="D63" s="68"/>
    </row>
    <row r="64" spans="1:4" x14ac:dyDescent="0.25">
      <c r="A64" s="16" t="str">
        <f>[1]Geral!A66</f>
        <v>Bosque dos Eucaliptos</v>
      </c>
      <c r="B64" s="2">
        <f>[1]Geral!B66</f>
        <v>2889</v>
      </c>
      <c r="C64" s="2">
        <f>[1]Geral!C66</f>
        <v>138</v>
      </c>
      <c r="D64" s="20">
        <f>[1]Geral!D66</f>
        <v>4.7767393561786088E-2</v>
      </c>
    </row>
    <row r="65" spans="1:4" x14ac:dyDescent="0.25">
      <c r="A65" s="19" t="str">
        <f>[1]Geral!A67</f>
        <v>Campo dos Alemães</v>
      </c>
      <c r="B65" s="2">
        <f>[1]Geral!B67</f>
        <v>1163</v>
      </c>
      <c r="C65" s="2">
        <f>[1]Geral!C67</f>
        <v>201</v>
      </c>
      <c r="D65" s="20">
        <f>[1]Geral!D67</f>
        <v>0.17282889079965605</v>
      </c>
    </row>
    <row r="66" spans="1:4" x14ac:dyDescent="0.25">
      <c r="A66" s="19" t="str">
        <f>[1]Geral!A68</f>
        <v>Chácaras Reunidas</v>
      </c>
      <c r="B66" s="2">
        <f>[1]Geral!B68</f>
        <v>2014</v>
      </c>
      <c r="C66" s="2">
        <f>[1]Geral!C68</f>
        <v>86</v>
      </c>
      <c r="D66" s="20">
        <f>[1]Geral!D68</f>
        <v>4.2701092353525323E-2</v>
      </c>
    </row>
    <row r="67" spans="1:4" x14ac:dyDescent="0.25">
      <c r="A67" s="19" t="str">
        <f>[1]Geral!A69</f>
        <v>Colonial</v>
      </c>
      <c r="B67" s="2">
        <f>[1]Geral!B69</f>
        <v>621</v>
      </c>
      <c r="C67" s="2">
        <f>[1]Geral!C69</f>
        <v>5</v>
      </c>
      <c r="D67" s="20">
        <f>[1]Geral!D69</f>
        <v>8.0515297906602248E-3</v>
      </c>
    </row>
    <row r="68" spans="1:4" x14ac:dyDescent="0.25">
      <c r="A68" s="19" t="str">
        <f>[1]Geral!A70</f>
        <v>Dom Pedro</v>
      </c>
      <c r="B68" s="2">
        <f>[1]Geral!B70</f>
        <v>1377</v>
      </c>
      <c r="C68" s="2">
        <f>[1]Geral!C70</f>
        <v>76</v>
      </c>
      <c r="D68" s="20">
        <f>[1]Geral!D70</f>
        <v>5.5192447349310093E-2</v>
      </c>
    </row>
    <row r="69" spans="1:4" x14ac:dyDescent="0.25">
      <c r="A69" s="19" t="str">
        <f>[1]Geral!A71</f>
        <v>Interlagos</v>
      </c>
      <c r="B69" s="2">
        <f>[1]Geral!B71</f>
        <v>1470</v>
      </c>
      <c r="C69" s="2">
        <f>[1]Geral!C71</f>
        <v>38</v>
      </c>
      <c r="D69" s="20">
        <f>[1]Geral!D71</f>
        <v>2.5850340136054421E-2</v>
      </c>
    </row>
    <row r="70" spans="1:4" x14ac:dyDescent="0.25">
      <c r="A70" s="19" t="str">
        <f>[1]Geral!A72</f>
        <v>Jardim América</v>
      </c>
      <c r="B70" s="2">
        <f>[1]Geral!B72</f>
        <v>751</v>
      </c>
      <c r="C70" s="2">
        <f>[1]Geral!C72</f>
        <v>89</v>
      </c>
      <c r="D70" s="20">
        <f>[1]Geral!D72</f>
        <v>0.118508655126498</v>
      </c>
    </row>
    <row r="71" spans="1:4" x14ac:dyDescent="0.25">
      <c r="A71" s="19" t="str">
        <f>[1]Geral!A73</f>
        <v>Jardins</v>
      </c>
      <c r="B71" s="2">
        <f>[1]Geral!B73</f>
        <v>596</v>
      </c>
      <c r="C71" s="2">
        <f>[1]Geral!C73</f>
        <v>3</v>
      </c>
      <c r="D71" s="20">
        <f>[1]Geral!D73</f>
        <v>5.0335570469798654E-3</v>
      </c>
    </row>
    <row r="72" spans="1:4" x14ac:dyDescent="0.25">
      <c r="A72" s="19" t="str">
        <f>[1]Geral!A74</f>
        <v>Morumbi</v>
      </c>
      <c r="B72" s="2">
        <f>[1]Geral!B74</f>
        <v>2472</v>
      </c>
      <c r="C72" s="2">
        <f>[1]Geral!C74</f>
        <v>75</v>
      </c>
      <c r="D72" s="20">
        <f>[1]Geral!D74</f>
        <v>3.0339805825242719E-2</v>
      </c>
    </row>
    <row r="73" spans="1:4" x14ac:dyDescent="0.25">
      <c r="A73" s="19" t="str">
        <f>[1]Geral!A75</f>
        <v>Oriente</v>
      </c>
      <c r="B73" s="2">
        <f>[1]Geral!B75</f>
        <v>513</v>
      </c>
      <c r="C73" s="2">
        <f>[1]Geral!C75</f>
        <v>91</v>
      </c>
      <c r="D73" s="20">
        <f>[1]Geral!D75</f>
        <v>0.17738791423001948</v>
      </c>
    </row>
    <row r="74" spans="1:4" x14ac:dyDescent="0.25">
      <c r="A74" s="19" t="str">
        <f>[1]Geral!A76</f>
        <v>Parque Industrial</v>
      </c>
      <c r="B74" s="2">
        <f>[1]Geral!B76</f>
        <v>2048</v>
      </c>
      <c r="C74" s="2">
        <f>[1]Geral!C76</f>
        <v>326</v>
      </c>
      <c r="D74" s="20">
        <f>[1]Geral!D76</f>
        <v>0.1591796875</v>
      </c>
    </row>
    <row r="75" spans="1:4" x14ac:dyDescent="0.25">
      <c r="A75" s="19" t="str">
        <f>[1]Geral!A77</f>
        <v>São Bento</v>
      </c>
      <c r="B75" s="2">
        <f>[1]Geral!B77</f>
        <v>1256</v>
      </c>
      <c r="C75" s="2">
        <f>[1]Geral!C77</f>
        <v>41</v>
      </c>
      <c r="D75" s="20">
        <f>[1]Geral!D77</f>
        <v>3.2643312101910828E-2</v>
      </c>
    </row>
    <row r="76" spans="1:4" x14ac:dyDescent="0.25">
      <c r="A76" s="21" t="str">
        <f>[1]Geral!A78</f>
        <v>Jardim Satélite</v>
      </c>
      <c r="B76" s="22">
        <f>[1]Geral!B78</f>
        <v>2749</v>
      </c>
      <c r="C76" s="22">
        <f>[1]Geral!C78</f>
        <v>210</v>
      </c>
      <c r="D76" s="23">
        <f>[1]Geral!D78</f>
        <v>7.6391415060021825E-2</v>
      </c>
    </row>
    <row r="77" spans="1:4" x14ac:dyDescent="0.25">
      <c r="A77" s="24" t="str">
        <f>[1]Geral!A79</f>
        <v>Total de Arvores/Região</v>
      </c>
      <c r="B77" s="25">
        <f>[1]Geral!B79</f>
        <v>19919</v>
      </c>
      <c r="C77" s="25">
        <f>[1]Geral!C79</f>
        <v>1379</v>
      </c>
      <c r="D77" s="4"/>
    </row>
    <row r="78" spans="1:4" x14ac:dyDescent="0.25">
      <c r="D78" s="4"/>
    </row>
    <row r="79" spans="1:4" x14ac:dyDescent="0.25">
      <c r="A79" s="69" t="str">
        <f>[1]Geral!A81</f>
        <v xml:space="preserve">Total de Árvores </v>
      </c>
      <c r="B79" s="70" t="str">
        <f>[1]Geral!B81</f>
        <v>Meta</v>
      </c>
      <c r="C79" s="70" t="str">
        <f>[1]Geral!C81</f>
        <v>Plantado</v>
      </c>
      <c r="D79" s="71" t="s">
        <v>8</v>
      </c>
    </row>
    <row r="80" spans="1:4" x14ac:dyDescent="0.25">
      <c r="A80" s="69"/>
      <c r="B80" s="72">
        <f>[1]Geral!B82</f>
        <v>56567</v>
      </c>
      <c r="C80" s="72">
        <f>[1]Geral!C82</f>
        <v>5257</v>
      </c>
      <c r="D80" s="73">
        <f>C80/B80</f>
        <v>9.2934042816483112E-2</v>
      </c>
    </row>
  </sheetData>
  <mergeCells count="29">
    <mergeCell ref="A61:D61"/>
    <mergeCell ref="A62:A63"/>
    <mergeCell ref="B62:B63"/>
    <mergeCell ref="C62:C63"/>
    <mergeCell ref="D62:D63"/>
    <mergeCell ref="A79:A80"/>
    <mergeCell ref="A44:A45"/>
    <mergeCell ref="B44:B45"/>
    <mergeCell ref="C44:C45"/>
    <mergeCell ref="D44:D45"/>
    <mergeCell ref="A53:D53"/>
    <mergeCell ref="A54:A55"/>
    <mergeCell ref="B54:B55"/>
    <mergeCell ref="C54:C55"/>
    <mergeCell ref="D54:D55"/>
    <mergeCell ref="A32:D32"/>
    <mergeCell ref="A33:A34"/>
    <mergeCell ref="B33:B34"/>
    <mergeCell ref="C33:C34"/>
    <mergeCell ref="D33:D34"/>
    <mergeCell ref="A43:D43"/>
    <mergeCell ref="A1:D1"/>
    <mergeCell ref="A2:D2"/>
    <mergeCell ref="A3:D3"/>
    <mergeCell ref="A19:D19"/>
    <mergeCell ref="A20:A21"/>
    <mergeCell ref="B20:B21"/>
    <mergeCell ref="C20:C21"/>
    <mergeCell ref="D20:D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PMSJC - IMG-W1064-21032016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Sundfeld</dc:creator>
  <cp:lastModifiedBy>Andrea Sundfeld</cp:lastModifiedBy>
  <dcterms:created xsi:type="dcterms:W3CDTF">2023-07-18T19:10:45Z</dcterms:created>
  <dcterms:modified xsi:type="dcterms:W3CDTF">2023-07-18T19:12:32Z</dcterms:modified>
</cp:coreProperties>
</file>